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44" i="1"/>
  <c r="H34" i="1"/>
  <c r="H45" i="1"/>
  <c r="H49" i="1"/>
  <c r="H24" i="1"/>
  <c r="H28" i="1"/>
  <c r="H20" i="1"/>
  <c r="H19" i="1"/>
  <c r="H16" i="1" l="1"/>
  <c r="H21" i="1" l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<sst xmlns="http://schemas.openxmlformats.org/spreadsheetml/2006/main" count="48" uniqueCount="28">
  <si>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</si>
  <si>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</si>
  <si>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</si>
  <si>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</si>
  <si>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</si>
  <si>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</si>
  <si>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</si>
  <si>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</si>
  <si>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</si>
  <si>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</si>
  <si>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</si>
  <si>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</si>
  <si>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</si>
  <si>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</si>
  <si>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</si>
  <si>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</si>
  <si>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</si>
  <si>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</si>
  <si>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</si>
  <si>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</si>
  <si>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</si>
  <si>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</si>
  <si>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</si>
  <si>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</si>
  <si>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</si>
  <si>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Dana:07.05.2020.</t>
  </si>
  <si>
    <t>Dana 07.05.2020.godine Dom zdravlja Požarevac nije izvršio plaćanje prema dobavljačima:</t>
  </si>
  <si>
    <t>Primljena i neutrošena participacija od 07.05.2020.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</si>
</sst>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1" zoomScaleNormal="100" workbookViewId="0">
      <selection activeCell="H49" sqref="H49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43958</v>
      </c>
      <c r="H12" s="23">
        <v>3507617.64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43958</v>
      </c>
      <c r="H13" s="3">
        <f>H14+H25-H32-H42</f>
        <v>3502913.209999999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43958</v>
      </c>
      <c r="H14" s="4">
        <f>H15+H16+H17+H18+H19+H20+H21+H22+H23+H24</f>
        <v>4182748.9799999991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1047757.33-2500-36191.05-8673.16+1066750-303449.17</f>
        <v>1763693.95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f>154209.04-65869.55</f>
        <v>88339.49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</f>
        <v>2270648.3499999992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</f>
        <v>20147.189999999981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27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</f>
        <v>39920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43958</v>
      </c>
      <c r="H25" s="4">
        <f>H26+H27+H28+H29+H30+H31</f>
        <v>462550.43000000005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</f>
        <v>294951.39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</f>
        <v>167599.04000000001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27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43958</v>
      </c>
      <c r="H32" s="5">
        <f>SUM(H33:H41)</f>
        <v>1028712.39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f>541548.61+487163.78</f>
        <v>1028712.39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43958</v>
      </c>
      <c r="H42" s="5">
        <f>SUM(H43:H47)</f>
        <v>113673.81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f>38865.11+3636.3+62500</f>
        <v>105001.41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f>8284+388.4</f>
        <v>8672.4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43958</v>
      </c>
      <c r="H48" s="6">
        <f>4704.74+519567.19-0.11-519567.19+600366.45-0.12-600366.45+10250+13144.09-0.08</f>
        <v>28098.520000000008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f>10250+13144.09</f>
        <v>23394.09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3507617.6399999992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C54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2020-05-08T10:55:52Z</dcterms:modified>
</cp:coreProperties>
</file>